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FS na 2020" sheetId="1" r:id="rId1"/>
    <sheet name="Spr popr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/>
  <c r="D117" i="2" l="1"/>
  <c r="D113"/>
  <c r="E107"/>
  <c r="G104"/>
  <c r="E104"/>
  <c r="G101"/>
  <c r="E101"/>
  <c r="G95"/>
  <c r="E95"/>
  <c r="G92"/>
  <c r="E92"/>
  <c r="G90"/>
  <c r="E90"/>
  <c r="G86"/>
  <c r="E86"/>
  <c r="E84"/>
  <c r="E83"/>
  <c r="E76"/>
  <c r="E75"/>
  <c r="E70"/>
  <c r="E68"/>
  <c r="G68" s="1"/>
  <c r="E67"/>
  <c r="G67" s="1"/>
  <c r="E64"/>
  <c r="G64" s="1"/>
  <c r="E62"/>
  <c r="E58"/>
  <c r="D57"/>
  <c r="D40"/>
  <c r="D36"/>
  <c r="D32"/>
  <c r="D28"/>
  <c r="D24"/>
  <c r="D20"/>
  <c r="D16"/>
  <c r="D12"/>
  <c r="E9"/>
  <c r="E8"/>
  <c r="D8"/>
  <c r="E6"/>
  <c r="E5"/>
  <c r="D4"/>
  <c r="D3"/>
  <c r="D125" s="1"/>
  <c r="D127" s="1"/>
  <c r="D119" i="1"/>
  <c r="D57"/>
  <c r="D1" i="2" l="1"/>
  <c r="D12" i="1" l="1"/>
  <c r="D8"/>
  <c r="D4"/>
  <c r="D40"/>
  <c r="D16"/>
  <c r="D20"/>
  <c r="D24"/>
  <c r="D28"/>
  <c r="D32"/>
  <c r="D36"/>
  <c r="D3" l="1"/>
  <c r="D1" s="1"/>
</calcChain>
</file>

<file path=xl/sharedStrings.xml><?xml version="1.0" encoding="utf-8"?>
<sst xmlns="http://schemas.openxmlformats.org/spreadsheetml/2006/main" count="304" uniqueCount="112">
  <si>
    <t>Koczargi Nowe</t>
  </si>
  <si>
    <t xml:space="preserve">Zakończenie lata dla mieszkańców sołectwa Koczargi Nowe-Bugaj </t>
  </si>
  <si>
    <t>Stanisławów</t>
  </si>
  <si>
    <t>Zakup automatycznie rozkładającego się namiotu - pawilonu ogrodowego 3x6m</t>
  </si>
  <si>
    <t>Organizacja spotkania sąsiedzkiego</t>
  </si>
  <si>
    <t>Lipków</t>
  </si>
  <si>
    <t>Projekt oświetlenia ul. J. Skrzetuskiego oznaczonej symbolem 11-8 KDD</t>
  </si>
  <si>
    <t>Projekt oświetlenia ul. K. Szetkiewicza oznaczonej symbolem 11-3 KDP</t>
  </si>
  <si>
    <t xml:space="preserve">Zakup i montaż 6 koszy i 6 ławek betonowych na nowych peronach przystankowych przy ul. Jakubowicza w Lipkowie </t>
  </si>
  <si>
    <t>Zakup dwóch ubrań specjalnych ochrony osobistej strażaka do działań ratowniczo-gaśniczych typu "Nomex" z przeznaczeniem dla OSP Stare Babice</t>
  </si>
  <si>
    <t xml:space="preserve">Jesienne spotkania sąsiedzkie z pieczeniem ziemniaka i kiełbasek z ogniska </t>
  </si>
  <si>
    <t xml:space="preserve">Lubiczów </t>
  </si>
  <si>
    <t xml:space="preserve">Oświetlenie drogi gminnej ul. Willowej we wsi Lubiczów </t>
  </si>
  <si>
    <t>Koczargi Stare</t>
  </si>
  <si>
    <t xml:space="preserve">Kontynuacja budowy placu zabaw oraz siłowni zewnętrznej. </t>
  </si>
  <si>
    <t>Organizacja spotkania integracyjnego dla dzieci i młodzieży ze Szkoły Podstawowej w Koczargach Starych oraz mieszkańców sołectwa.</t>
  </si>
  <si>
    <t>Zielonki-Parcela</t>
  </si>
  <si>
    <t xml:space="preserve">Wiata drewniana, rekreacyjna z zadaszeniem, wyposażona w jeden stół oraz 2 ławy do siedzenia dla łącznej liczby osób 10 na terenie Polany Dwóch Stawów w Zielonkach-Parceli. </t>
  </si>
  <si>
    <t>Stojak na rowery trwale zespolony z podłożem. Metalowy - kilkustanowiskowy obok wiaty drewnianej, rekreacyjnej na Polanie Dwóch Stawów w Zielonkach-Parceli.</t>
  </si>
  <si>
    <t>Zakup trzech ubrań specjalnych wyposażenia strażaka do działań ratowniczo-gaśniczych</t>
  </si>
  <si>
    <t>Kwirynów</t>
  </si>
  <si>
    <t xml:space="preserve">Dokończenie przebudowy Placu Kwirynowskiego - wymiana piaskownicy na nową z zadaszeniem </t>
  </si>
  <si>
    <t xml:space="preserve">Budowa spowalniaczy na ul. Kalinowej i Łosiowe Błota (skrzyżowania), Wierzbowej, Kalinowej i Białej Brzozy </t>
  </si>
  <si>
    <t>Zakup elementów do oświetlenia i oznakowania miejsc działań ratowniczych dla OSP Stare Babice</t>
  </si>
  <si>
    <t xml:space="preserve">Nowe nasadzenia na Pl. Kwirynowskim zapewniające cień </t>
  </si>
  <si>
    <t>Stare Babice</t>
  </si>
  <si>
    <t xml:space="preserve">Uspokojenie ruchu poprzez budowę i postawienie znaków drogowych na ul. Koczarskiej - etap I </t>
  </si>
  <si>
    <t>Zakup urządzeń klimatyzacyjnych do świetlicy wiejskiej przy OSP Stare Babice</t>
  </si>
  <si>
    <t>Latchorzew</t>
  </si>
  <si>
    <t>Janów</t>
  </si>
  <si>
    <t>Janowskie spotkania cykliczne - związane z edukacją, kulturą, profilaktyką zdrowotną, ochroną przyrody, historią Starych Babic</t>
  </si>
  <si>
    <t xml:space="preserve">Projekt wykonawczy oświetlenia ul. Rudnickiego </t>
  </si>
  <si>
    <t>Babice Nowe</t>
  </si>
  <si>
    <t xml:space="preserve">Zakup neonu informacyjnego dla OSP w Starych Babicach </t>
  </si>
  <si>
    <t xml:space="preserve">Dzień z kulturą </t>
  </si>
  <si>
    <t>Zajęcia Pilates dla mieszkańców Babic Nowych</t>
  </si>
  <si>
    <t>Potańcówka</t>
  </si>
  <si>
    <t>Mariew</t>
  </si>
  <si>
    <t>Zorganizowanie spotkania mieszkańców mającego na celu zapewnienie atrakcji dla dzieci</t>
  </si>
  <si>
    <t>Wojcieszyn</t>
  </si>
  <si>
    <t xml:space="preserve">Zakup kontenera magazynowego wraz z transportem i montażem na Terenie Rekreacyjnym przy ul. Sielskiej w Wojcieszynie </t>
  </si>
  <si>
    <t>Zakup i montaż kompletu stół i ławki z daszkiem przy placu zabaw na ul. Sielskiej w Wojcieszynie</t>
  </si>
  <si>
    <t xml:space="preserve">Zakup i montaż stanowiska do piłki koszykowej przy ul. Sielskiej w Wojcieszynie </t>
  </si>
  <si>
    <t xml:space="preserve">Wojcieszyn </t>
  </si>
  <si>
    <t>Zakup książek do biblioteki szkolnej w Szkole Podstawowej w Koczargach Starych</t>
  </si>
  <si>
    <t xml:space="preserve">Zorganizowanie warsztatów tematycznych dla mieszkańców </t>
  </si>
  <si>
    <t>Wierzbin</t>
  </si>
  <si>
    <t>Zalesie</t>
  </si>
  <si>
    <t xml:space="preserve">Zalesie </t>
  </si>
  <si>
    <t>Doświetlenie ulic w okresie Świąt Bożego Narodzenia, zakup i instalacja iluminacji świątecznych na słupy oświetleniowe we wsi Zalesie i Wierzbin</t>
  </si>
  <si>
    <t>Dzień Mikołaja</t>
  </si>
  <si>
    <t>Dzień Seniora</t>
  </si>
  <si>
    <t xml:space="preserve">Sąsiedzkie spotkania </t>
  </si>
  <si>
    <t xml:space="preserve">Organizacja zawodów wędkarskich i szkolenie z zakresu ochrony przyrody, poprowadzone przez Koło Wędkarskie Karaś </t>
  </si>
  <si>
    <t>Borzęcin Mały</t>
  </si>
  <si>
    <t>Wykonanie projektu rozbudowy oświetlenia drogi Trakt Królewski w miejscowosci Borzęcin Duży i Borzęcin Mały</t>
  </si>
  <si>
    <t>Borzęcin Duży</t>
  </si>
  <si>
    <t xml:space="preserve">Imprezy plenerowe w ramach integracji mieszkańców </t>
  </si>
  <si>
    <t>Zakup przyczepy pożarniczej dla OSP Borzęcin Duży</t>
  </si>
  <si>
    <t>Zakup magicznego dywanu (z pakietami Fun, gier dla klas 4-8, rewalidacyjnym) dla Szkoły Podstawowej w Koczargach Starych</t>
  </si>
  <si>
    <t xml:space="preserve">Doświetlenie przejścia dla pieszych na ul. Warszawskiej przy skrzyżowaniu z ul. Szkolną </t>
  </si>
  <si>
    <t>Święto Mieszkańców Koczarg Nowych - Święto Pieczonego Ziemniaka</t>
  </si>
  <si>
    <t>Zielonki-Wieś</t>
  </si>
  <si>
    <t>Zamontowanie na ul. Białej Góry w Zielonkach-Wsi Radaru EVOLIS - wyświetlacza prędkości rzeczywistej w ilości 2 szt</t>
  </si>
  <si>
    <t>Projekt oświetlenia ul. Sportowej w Zielonkach-Wsi na odcinku ul. Karabeli - ul. Pustoła</t>
  </si>
  <si>
    <t>Spotkanie mieszkańców Zielonek-Wsi pt. "Święto mieszkańca Zielonki-Wieś"</t>
  </si>
  <si>
    <t>Dofinansowanie do biletów do teatru np. "Roma" na przedstawienie  wg. Aktualnego repertuaru</t>
  </si>
  <si>
    <t>Blizne Jasińskiego</t>
  </si>
  <si>
    <t>Blizne Łaszczyńskiego</t>
  </si>
  <si>
    <t>Organizacja wianków</t>
  </si>
  <si>
    <t>Zakup trzech kompletów ubrań specjalnych typu Nomex, ochrony osobistej strażaka do działań ratowniczo-gaśniczych dla OSP Stare Babice</t>
  </si>
  <si>
    <t>Wspólne przedsięwzięcia</t>
  </si>
  <si>
    <t>Przedsięwzięcia/zadania poszczególnych sołectw</t>
  </si>
  <si>
    <t>Spotkania integracyjne mieszkańców sołectwa na Terenie Rekreacyjnym przy ul. Sielskiej w Wojcieszynie</t>
  </si>
  <si>
    <t>Koczargi Nowe-Bugaj</t>
  </si>
  <si>
    <t>Zakupu pojazdu wielozadaniowego dla Ochtoniczej Strazy Pożarnej w Borzęcinie Dużym</t>
  </si>
  <si>
    <t>Wynajem autokaru na wyjazd turystyczno-edukacyjny dla grupy seniorów z klubu Seniora "Nadzieja"</t>
  </si>
  <si>
    <t xml:space="preserve">Koczargi Stare </t>
  </si>
  <si>
    <t>Fundusz sołecki na 2020 r.</t>
  </si>
  <si>
    <t>Wykonanie wokół placu zabaw 8 ławeczek do siedzenia, 3 stojaków na rowery i boisku do gry w piłkę z zakupem bramek i przygotowaniem podłoża - II etap</t>
  </si>
  <si>
    <t xml:space="preserve">Zakup książek dla Biblioteki Publicznej Gminy Stare Babice </t>
  </si>
  <si>
    <t>Rozbudowa placu zabaw dla dzieci w miejscowości Latchorzew</t>
  </si>
  <si>
    <t xml:space="preserve">Opłata za wstęp na imprezy kulturalno-sportowe oraz pokrycie kosztów transportu dla Klubu Seniora "Nadzieja" </t>
  </si>
  <si>
    <t>Spotkanie mieszkańców Lipkowa w połączeniu z programem "Kulturalne Lato" w Gminie Stare Babice</t>
  </si>
  <si>
    <t>Dofinansowanie uczestnictwa w spektaklu teatralnym dla słuchaczy Uniwersytetu Trzeciego Wieku, działajacego w Gminie Stare Babice</t>
  </si>
  <si>
    <t>Wykonanie dokumentacji technicznej w celu budowy oświetlenia z czujkami ruchu na działce nr 49 Obręb Stanisławów</t>
  </si>
  <si>
    <t>Kontynuacja przebudowy placu zabaw w Bliznem Jasińskiego przy ul. Kopernika 10 (kontynuacja zadania z funduszu sołeckiego z 2019 r.) i zagospodarowanie górki saneczkowej</t>
  </si>
  <si>
    <t>Oprawa kulturalna uroczystości Dożynek, których gospodarzami są w 2020 r. mieszkańcy wsi Wierzbin i Zalesie</t>
  </si>
  <si>
    <t>1.</t>
  </si>
  <si>
    <t>2.</t>
  </si>
  <si>
    <t>Klaudyn</t>
  </si>
  <si>
    <t xml:space="preserve">Klaudyn </t>
  </si>
  <si>
    <t xml:space="preserve">Oświetlenie części leśnej ciągu pieszo-rowerowego pomiędzy Klaudynem a Janowem </t>
  </si>
  <si>
    <t>Wykonanie infrastruktury rekreacyjnej dla mieszkańców Klaudyna w okolicy placu zabaw dla dzieci u zbiegu ulic Lutosławskiego i Szymanowskiego</t>
  </si>
  <si>
    <t xml:space="preserve">Przedsięwzięcia/zadania odrzucone </t>
  </si>
  <si>
    <t xml:space="preserve">Przedsięwzięcia/zadania odrzucone/ termin podtrzymania wniosku do Rady Gminy upływa z dniem 11-14 października 2019 r. </t>
  </si>
  <si>
    <t xml:space="preserve">Topolin </t>
  </si>
  <si>
    <t>Sfinansowanie zakupu książek dla dzieci – drugi zestaw dla Szkoły Podstawowej w Koczargach Starych</t>
  </si>
  <si>
    <t>Zakup i montaż sygnalizatorów świetlnych dla dwóch kierunków jazdy, celem poprawy bezpieczeństwa ruchu drogowego</t>
  </si>
  <si>
    <t>Utwardzenie części ulicy Okrężnej od nr 11 do 29 nakładką asfaltową – etap I</t>
  </si>
  <si>
    <t xml:space="preserve">Oświetlenie Alei Dębów Katyńskich i dojścia do szkoły – etap I </t>
  </si>
  <si>
    <t>Projekt i wykonanie ręcznej pompy wodnej „Abisynka” na terenie Sołectwa Zielonki-Parcela</t>
  </si>
  <si>
    <t>Zakup sygnalizatora świetlnego dwustronnego, znak ostrzegawczy – pulsujący „ZWOLNIJ” wraz z montażem i instalacją przy jednej z dróg znajdujących się na terenie Sołectwa Zielonki-Parcela</t>
  </si>
  <si>
    <t>Oświetlenie części leśnej ciągu pieszo-rowerowego pomiędzy Klaudynem a Janowem -1 wniosek</t>
  </si>
  <si>
    <t>Wykonanie infrastruktury rekreacyjnej dla mieszkańców Klaudyna w okolicy placu zabaw dla dzieci u zbiegu ulic Lutosławskiego i Szymanowskiego - 2 wniosek</t>
  </si>
  <si>
    <t>3.</t>
  </si>
  <si>
    <t>4.</t>
  </si>
  <si>
    <t>5.</t>
  </si>
  <si>
    <t>Przedsięwzięcia/zadania odrzucone*</t>
  </si>
  <si>
    <t>*Sołtysi podtrzymali wnioski, działając na podstawie art.. 5 ust.6 ustawy z dn. 21 lutego 2014 r. o funduszu sołeckim (Dz. U. z 2014 r. poz 301), kierując je do Rady Gminy</t>
  </si>
  <si>
    <t xml:space="preserve">Kontynuacja budowy placu zabaw oraz siłowni zewnętrznej </t>
  </si>
  <si>
    <t>Dofinansowanie do biletów do teatru np. "Roma" na przedstawienie wg aktualnego repertuaru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</si>
</sst>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1" fillId="3" borderId="0" xfId="0" applyNumberFormat="1" applyFont="1" applyFill="1"/>
    <xf numFmtId="0" fontId="1" fillId="3" borderId="0" xfId="0" applyFont="1" applyFill="1"/>
    <xf numFmtId="0" fontId="1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0" fillId="0" borderId="0" xfId="0" applyNumberFormat="1" applyBorder="1" applyAlignment="1">
      <alignment horizontal="left"/>
    </xf>
    <xf numFmtId="0" fontId="1" fillId="0" borderId="3" xfId="0" applyFont="1" applyBorder="1"/>
    <xf numFmtId="164" fontId="1" fillId="0" borderId="4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7" xfId="0" applyFont="1" applyBorder="1"/>
    <xf numFmtId="164" fontId="0" fillId="0" borderId="8" xfId="0" applyNumberFormat="1" applyBorder="1" applyAlignment="1">
      <alignment horizontal="left"/>
    </xf>
    <xf numFmtId="164" fontId="1" fillId="0" borderId="9" xfId="0" applyNumberFormat="1" applyFont="1" applyBorder="1"/>
    <xf numFmtId="0" fontId="0" fillId="0" borderId="1" xfId="0" applyBorder="1"/>
    <xf numFmtId="164" fontId="1" fillId="0" borderId="1" xfId="0" applyNumberFormat="1" applyFont="1" applyBorder="1"/>
    <xf numFmtId="164" fontId="0" fillId="2" borderId="0" xfId="0" applyNumberFormat="1" applyFill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Font="1"/>
    <xf numFmtId="0" fontId="2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0" fillId="4" borderId="0" xfId="0" applyNumberForma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0" fillId="5" borderId="0" xfId="0" applyNumberForma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5"/>
  <sheetViews>
    <sheetView tabSelected="1" topLeftCell="A100" workbookViewId="0">
      <selection activeCell="A119" sqref="A119:C119"/>
    </sheetView>
  </sheetViews>
  <sheetFormatPr defaultRowHeight="15"/>
  <cols>
    <col min="1" max="1" width="3" bestFit="1" customWidth="1"/>
    <col min="2" max="2" width="17.42578125" style="1" customWidth="1"/>
    <col min="3" max="3" width="99" customWidth="1"/>
    <col min="4" max="4" width="13.42578125" style="4" bestFit="1" customWidth="1"/>
    <col min="5" max="5" width="10.85546875" bestFit="1" customWidth="1"/>
  </cols>
  <sheetData>
    <row r="1" spans="1:5">
      <c r="A1" s="27"/>
      <c r="B1" s="40" t="s">
        <v>78</v>
      </c>
      <c r="C1" s="40"/>
      <c r="D1" s="28">
        <f>D3+D57</f>
        <v>964274.24000000011</v>
      </c>
    </row>
    <row r="2" spans="1:5">
      <c r="A2" s="27"/>
      <c r="B2" s="29"/>
      <c r="C2" s="27"/>
      <c r="D2" s="30"/>
    </row>
    <row r="3" spans="1:5" ht="30.75" thickBot="1">
      <c r="A3" s="27"/>
      <c r="B3" s="31" t="s">
        <v>71</v>
      </c>
      <c r="C3" s="32"/>
      <c r="D3" s="33">
        <f>SUM(D4:D43)</f>
        <v>302329.40000000002</v>
      </c>
    </row>
    <row r="4" spans="1:5" ht="45">
      <c r="A4" s="27"/>
      <c r="B4" s="48">
        <v>1</v>
      </c>
      <c r="C4" s="49" t="s">
        <v>86</v>
      </c>
      <c r="D4" s="50">
        <f>SUM(C5:C6)</f>
        <v>101461.4</v>
      </c>
    </row>
    <row r="5" spans="1:5">
      <c r="A5" s="27"/>
      <c r="B5" s="51" t="s">
        <v>67</v>
      </c>
      <c r="C5" s="52">
        <v>50730.7</v>
      </c>
      <c r="D5" s="53"/>
      <c r="E5" s="26"/>
    </row>
    <row r="6" spans="1:5" ht="15.75" thickBot="1">
      <c r="A6" s="27"/>
      <c r="B6" s="54" t="s">
        <v>68</v>
      </c>
      <c r="C6" s="55">
        <v>50730.7</v>
      </c>
      <c r="D6" s="56"/>
      <c r="E6" s="26"/>
    </row>
    <row r="7" spans="1:5" ht="15.75" thickBot="1">
      <c r="A7" s="27"/>
      <c r="B7" s="29"/>
      <c r="C7" s="35"/>
      <c r="D7" s="30"/>
    </row>
    <row r="8" spans="1:5">
      <c r="A8" s="27"/>
      <c r="B8" s="57">
        <v>2</v>
      </c>
      <c r="C8" s="58" t="s">
        <v>69</v>
      </c>
      <c r="D8" s="59">
        <f>SUM(C9:C10)</f>
        <v>20000</v>
      </c>
      <c r="E8" s="26"/>
    </row>
    <row r="9" spans="1:5">
      <c r="A9" s="27"/>
      <c r="B9" s="60" t="s">
        <v>67</v>
      </c>
      <c r="C9" s="61">
        <v>10000</v>
      </c>
      <c r="D9" s="62"/>
      <c r="E9" s="26"/>
    </row>
    <row r="10" spans="1:5" ht="30.75" thickBot="1">
      <c r="A10" s="27"/>
      <c r="B10" s="63" t="s">
        <v>68</v>
      </c>
      <c r="C10" s="64">
        <v>10000</v>
      </c>
      <c r="D10" s="65"/>
    </row>
    <row r="11" spans="1:5" ht="15.75" thickBot="1">
      <c r="A11" s="27"/>
      <c r="B11" s="29"/>
      <c r="C11" s="35"/>
      <c r="D11" s="30"/>
    </row>
    <row r="12" spans="1:5" ht="30">
      <c r="A12" s="27"/>
      <c r="B12" s="48">
        <v>3</v>
      </c>
      <c r="C12" s="49" t="s">
        <v>70</v>
      </c>
      <c r="D12" s="50">
        <f>SUM(C13:C14)</f>
        <v>10000</v>
      </c>
    </row>
    <row r="13" spans="1:5">
      <c r="A13" s="27"/>
      <c r="B13" s="51" t="s">
        <v>67</v>
      </c>
      <c r="C13" s="52">
        <v>5000</v>
      </c>
      <c r="D13" s="53"/>
    </row>
    <row r="14" spans="1:5" ht="15.75" thickBot="1">
      <c r="A14" s="27"/>
      <c r="B14" s="54" t="s">
        <v>68</v>
      </c>
      <c r="C14" s="55">
        <v>5000</v>
      </c>
      <c r="D14" s="56"/>
    </row>
    <row r="15" spans="1:5" ht="15.75" thickBot="1">
      <c r="A15" s="27"/>
      <c r="B15" s="29"/>
      <c r="C15" s="35"/>
      <c r="D15" s="30"/>
    </row>
    <row r="16" spans="1:5">
      <c r="A16" s="27"/>
      <c r="B16" s="57">
        <v>4</v>
      </c>
      <c r="C16" s="58" t="s">
        <v>58</v>
      </c>
      <c r="D16" s="59">
        <f>SUM(C17:C18)</f>
        <v>12000</v>
      </c>
    </row>
    <row r="17" spans="1:4">
      <c r="A17" s="27"/>
      <c r="B17" s="60" t="s">
        <v>56</v>
      </c>
      <c r="C17" s="61">
        <v>5000</v>
      </c>
      <c r="D17" s="62"/>
    </row>
    <row r="18" spans="1:4" ht="15.75" thickBot="1">
      <c r="A18" s="27"/>
      <c r="B18" s="63" t="s">
        <v>77</v>
      </c>
      <c r="C18" s="64">
        <v>7000</v>
      </c>
      <c r="D18" s="65"/>
    </row>
    <row r="19" spans="1:4" ht="15.75" thickBot="1">
      <c r="A19" s="27"/>
      <c r="B19" s="29"/>
      <c r="C19" s="35"/>
      <c r="D19" s="30"/>
    </row>
    <row r="20" spans="1:4">
      <c r="A20" s="27"/>
      <c r="B20" s="48">
        <v>5</v>
      </c>
      <c r="C20" s="49" t="s">
        <v>57</v>
      </c>
      <c r="D20" s="50">
        <f>SUM(C21:C22)</f>
        <v>20000</v>
      </c>
    </row>
    <row r="21" spans="1:4">
      <c r="A21" s="27"/>
      <c r="B21" s="51" t="s">
        <v>56</v>
      </c>
      <c r="C21" s="52">
        <v>9000</v>
      </c>
      <c r="D21" s="53"/>
    </row>
    <row r="22" spans="1:4" ht="15.75" thickBot="1">
      <c r="A22" s="27"/>
      <c r="B22" s="54" t="s">
        <v>54</v>
      </c>
      <c r="C22" s="55">
        <v>11000</v>
      </c>
      <c r="D22" s="56"/>
    </row>
    <row r="23" spans="1:4" ht="15.75" thickBot="1">
      <c r="A23" s="27"/>
      <c r="B23" s="29"/>
      <c r="C23" s="35"/>
      <c r="D23" s="30"/>
    </row>
    <row r="24" spans="1:4" ht="30">
      <c r="A24" s="27"/>
      <c r="B24" s="57">
        <v>6</v>
      </c>
      <c r="C24" s="58" t="s">
        <v>55</v>
      </c>
      <c r="D24" s="59">
        <f>SUM(C25:C26)</f>
        <v>33700</v>
      </c>
    </row>
    <row r="25" spans="1:4">
      <c r="A25" s="27"/>
      <c r="B25" s="60" t="s">
        <v>56</v>
      </c>
      <c r="C25" s="61">
        <v>16700</v>
      </c>
      <c r="D25" s="62"/>
    </row>
    <row r="26" spans="1:4" ht="15.75" thickBot="1">
      <c r="A26" s="27"/>
      <c r="B26" s="63" t="s">
        <v>54</v>
      </c>
      <c r="C26" s="64">
        <v>17000</v>
      </c>
      <c r="D26" s="65"/>
    </row>
    <row r="27" spans="1:4" ht="15.75" thickBot="1">
      <c r="A27" s="27"/>
      <c r="B27" s="29"/>
      <c r="C27" s="35"/>
      <c r="D27" s="30"/>
    </row>
    <row r="28" spans="1:4" ht="30">
      <c r="A28" s="27"/>
      <c r="B28" s="48">
        <v>7</v>
      </c>
      <c r="C28" s="49" t="s">
        <v>53</v>
      </c>
      <c r="D28" s="50">
        <f>SUM(C29:C30)</f>
        <v>3000</v>
      </c>
    </row>
    <row r="29" spans="1:4">
      <c r="A29" s="27"/>
      <c r="B29" s="51" t="s">
        <v>46</v>
      </c>
      <c r="C29" s="52">
        <v>2000</v>
      </c>
      <c r="D29" s="53"/>
    </row>
    <row r="30" spans="1:4" ht="15.75" thickBot="1">
      <c r="A30" s="27"/>
      <c r="B30" s="54" t="s">
        <v>47</v>
      </c>
      <c r="C30" s="55">
        <v>1000</v>
      </c>
      <c r="D30" s="56"/>
    </row>
    <row r="31" spans="1:4" ht="15.75" thickBot="1">
      <c r="A31" s="27"/>
      <c r="B31" s="29"/>
      <c r="C31" s="35"/>
      <c r="D31" s="30"/>
    </row>
    <row r="32" spans="1:4" ht="30">
      <c r="A32" s="27"/>
      <c r="B32" s="57">
        <v>8</v>
      </c>
      <c r="C32" s="58" t="s">
        <v>49</v>
      </c>
      <c r="D32" s="59">
        <f>SUM(C33:C34)</f>
        <v>5168</v>
      </c>
    </row>
    <row r="33" spans="1:5">
      <c r="A33" s="27"/>
      <c r="B33" s="60" t="s">
        <v>46</v>
      </c>
      <c r="C33" s="61">
        <v>3127</v>
      </c>
      <c r="D33" s="62"/>
    </row>
    <row r="34" spans="1:5" ht="15.75" thickBot="1">
      <c r="A34" s="27"/>
      <c r="B34" s="63" t="s">
        <v>48</v>
      </c>
      <c r="C34" s="64">
        <v>2041</v>
      </c>
      <c r="D34" s="65"/>
    </row>
    <row r="35" spans="1:5" ht="15.75" thickBot="1">
      <c r="A35" s="27"/>
      <c r="B35" s="29"/>
      <c r="C35" s="35"/>
      <c r="D35" s="30"/>
    </row>
    <row r="36" spans="1:5" ht="30">
      <c r="A36" s="27"/>
      <c r="B36" s="48">
        <v>9</v>
      </c>
      <c r="C36" s="49" t="s">
        <v>87</v>
      </c>
      <c r="D36" s="50">
        <f>SUM(C37:C38)</f>
        <v>15000</v>
      </c>
    </row>
    <row r="37" spans="1:5">
      <c r="A37" s="27"/>
      <c r="B37" s="51" t="s">
        <v>46</v>
      </c>
      <c r="C37" s="52">
        <v>10000</v>
      </c>
      <c r="D37" s="53"/>
      <c r="E37" s="2"/>
    </row>
    <row r="38" spans="1:5" ht="15.75" thickBot="1">
      <c r="A38" s="27"/>
      <c r="B38" s="54" t="s">
        <v>47</v>
      </c>
      <c r="C38" s="55">
        <v>5000</v>
      </c>
      <c r="D38" s="56"/>
      <c r="E38" s="2"/>
    </row>
    <row r="39" spans="1:5" ht="15.75" thickBot="1">
      <c r="A39" s="27"/>
      <c r="B39" s="29"/>
      <c r="C39" s="35"/>
      <c r="D39" s="30"/>
      <c r="E39" s="2"/>
    </row>
    <row r="40" spans="1:5" ht="30">
      <c r="A40" s="27"/>
      <c r="B40" s="57">
        <v>10</v>
      </c>
      <c r="C40" s="58" t="s">
        <v>75</v>
      </c>
      <c r="D40" s="59">
        <f>SUM(C41:C47)</f>
        <v>82000</v>
      </c>
    </row>
    <row r="41" spans="1:5">
      <c r="A41" s="27"/>
      <c r="B41" s="60" t="s">
        <v>43</v>
      </c>
      <c r="C41" s="61">
        <v>10000</v>
      </c>
      <c r="D41" s="62"/>
    </row>
    <row r="42" spans="1:5">
      <c r="A42" s="27"/>
      <c r="B42" s="60" t="s">
        <v>2</v>
      </c>
      <c r="C42" s="61">
        <v>5000</v>
      </c>
      <c r="D42" s="62"/>
    </row>
    <row r="43" spans="1:5">
      <c r="A43" s="27"/>
      <c r="B43" s="60" t="s">
        <v>46</v>
      </c>
      <c r="C43" s="61">
        <v>9000</v>
      </c>
      <c r="D43" s="62"/>
    </row>
    <row r="44" spans="1:5">
      <c r="A44" s="27"/>
      <c r="B44" s="60" t="s">
        <v>47</v>
      </c>
      <c r="C44" s="61">
        <v>3000</v>
      </c>
      <c r="D44" s="62"/>
    </row>
    <row r="45" spans="1:5">
      <c r="A45" s="27"/>
      <c r="B45" s="60" t="s">
        <v>54</v>
      </c>
      <c r="C45" s="61">
        <v>15000</v>
      </c>
      <c r="D45" s="62"/>
    </row>
    <row r="46" spans="1:5">
      <c r="A46" s="27"/>
      <c r="B46" s="60" t="s">
        <v>56</v>
      </c>
      <c r="C46" s="61">
        <v>35000</v>
      </c>
      <c r="D46" s="62"/>
    </row>
    <row r="47" spans="1:5" ht="15.75" thickBot="1">
      <c r="A47" s="27"/>
      <c r="B47" s="63" t="s">
        <v>0</v>
      </c>
      <c r="C47" s="64">
        <v>5000</v>
      </c>
      <c r="D47" s="65"/>
    </row>
    <row r="48" spans="1:5">
      <c r="A48" s="27"/>
      <c r="B48" s="36"/>
      <c r="C48" s="34"/>
      <c r="D48" s="37"/>
    </row>
    <row r="49" spans="1:5">
      <c r="A49" s="27"/>
      <c r="B49" s="36"/>
      <c r="C49" s="34"/>
      <c r="D49" s="37"/>
    </row>
    <row r="50" spans="1:5">
      <c r="A50" s="27"/>
      <c r="B50" s="36"/>
      <c r="C50" s="34"/>
      <c r="D50" s="37"/>
    </row>
    <row r="51" spans="1:5">
      <c r="A51" s="27"/>
      <c r="B51" s="36"/>
      <c r="C51" s="34"/>
      <c r="D51" s="37"/>
    </row>
    <row r="52" spans="1:5">
      <c r="A52" s="27"/>
      <c r="B52" s="36"/>
      <c r="C52" s="34"/>
      <c r="D52" s="37"/>
    </row>
    <row r="53" spans="1:5">
      <c r="A53" s="27"/>
      <c r="B53" s="36"/>
      <c r="C53" s="34"/>
      <c r="D53" s="37"/>
    </row>
    <row r="54" spans="1:5">
      <c r="A54" s="27"/>
      <c r="B54" s="36"/>
      <c r="C54" s="34"/>
      <c r="D54" s="37"/>
    </row>
    <row r="55" spans="1:5">
      <c r="A55" s="27"/>
      <c r="B55" s="36"/>
      <c r="C55" s="34"/>
      <c r="D55" s="37"/>
    </row>
    <row r="56" spans="1:5">
      <c r="A56" s="27"/>
      <c r="B56" s="29"/>
      <c r="C56" s="35"/>
      <c r="D56" s="30"/>
    </row>
    <row r="57" spans="1:5">
      <c r="A57" s="38" t="s">
        <v>72</v>
      </c>
      <c r="B57" s="38"/>
      <c r="C57" s="38"/>
      <c r="D57" s="75">
        <f>SUM(D59:D112)</f>
        <v>661944.84000000008</v>
      </c>
    </row>
    <row r="58" spans="1:5">
      <c r="A58" s="39"/>
      <c r="B58" s="39"/>
      <c r="C58" s="39"/>
      <c r="D58" s="76"/>
    </row>
    <row r="59" spans="1:5">
      <c r="A59" s="41">
        <v>1</v>
      </c>
      <c r="B59" s="42" t="s">
        <v>32</v>
      </c>
      <c r="C59" s="41" t="s">
        <v>33</v>
      </c>
      <c r="D59" s="43">
        <v>10000</v>
      </c>
      <c r="E59" s="2"/>
    </row>
    <row r="60" spans="1:5">
      <c r="A60" s="41">
        <v>2</v>
      </c>
      <c r="B60" s="44"/>
      <c r="C60" s="41" t="s">
        <v>34</v>
      </c>
      <c r="D60" s="43">
        <v>12000</v>
      </c>
      <c r="E60" s="2"/>
    </row>
    <row r="61" spans="1:5">
      <c r="A61" s="41">
        <v>3</v>
      </c>
      <c r="B61" s="44"/>
      <c r="C61" s="41" t="s">
        <v>35</v>
      </c>
      <c r="D61" s="43">
        <v>10000</v>
      </c>
    </row>
    <row r="62" spans="1:5">
      <c r="A62" s="41">
        <v>4</v>
      </c>
      <c r="B62" s="45"/>
      <c r="C62" s="41" t="s">
        <v>36</v>
      </c>
      <c r="D62" s="43">
        <v>20847.48</v>
      </c>
    </row>
    <row r="63" spans="1:5" ht="30">
      <c r="A63" s="66">
        <v>5</v>
      </c>
      <c r="B63" s="67" t="s">
        <v>29</v>
      </c>
      <c r="C63" s="66" t="s">
        <v>30</v>
      </c>
      <c r="D63" s="68">
        <v>12396.3</v>
      </c>
      <c r="E63" s="2"/>
    </row>
    <row r="64" spans="1:5">
      <c r="A64" s="66">
        <v>6</v>
      </c>
      <c r="B64" s="69"/>
      <c r="C64" s="66" t="s">
        <v>31</v>
      </c>
      <c r="D64" s="68">
        <v>30000</v>
      </c>
      <c r="E64" s="2"/>
    </row>
    <row r="65" spans="1:7" ht="30">
      <c r="A65" s="41">
        <v>7</v>
      </c>
      <c r="B65" s="42" t="s">
        <v>0</v>
      </c>
      <c r="C65" s="41" t="s">
        <v>59</v>
      </c>
      <c r="D65" s="43">
        <v>13000</v>
      </c>
      <c r="E65" s="2"/>
      <c r="G65" s="26"/>
    </row>
    <row r="66" spans="1:7">
      <c r="A66" s="41">
        <v>8</v>
      </c>
      <c r="B66" s="44"/>
      <c r="C66" s="41" t="s">
        <v>60</v>
      </c>
      <c r="D66" s="43">
        <v>20000</v>
      </c>
    </row>
    <row r="67" spans="1:7">
      <c r="A67" s="41">
        <v>9</v>
      </c>
      <c r="B67" s="45"/>
      <c r="C67" s="41" t="s">
        <v>61</v>
      </c>
      <c r="D67" s="43">
        <v>2095.73</v>
      </c>
    </row>
    <row r="68" spans="1:7" ht="30">
      <c r="A68" s="66">
        <v>10</v>
      </c>
      <c r="B68" s="70" t="s">
        <v>74</v>
      </c>
      <c r="C68" s="66" t="s">
        <v>1</v>
      </c>
      <c r="D68" s="68">
        <v>6902.36</v>
      </c>
      <c r="E68" s="2"/>
      <c r="G68" s="26"/>
    </row>
    <row r="69" spans="1:7">
      <c r="A69" s="41">
        <v>11</v>
      </c>
      <c r="B69" s="42" t="s">
        <v>13</v>
      </c>
      <c r="C69" s="41" t="s">
        <v>110</v>
      </c>
      <c r="D69" s="43">
        <v>40000</v>
      </c>
      <c r="E69" s="2"/>
      <c r="G69" s="26"/>
    </row>
    <row r="70" spans="1:7" ht="30">
      <c r="A70" s="41">
        <v>12</v>
      </c>
      <c r="B70" s="45"/>
      <c r="C70" s="41" t="s">
        <v>15</v>
      </c>
      <c r="D70" s="43">
        <v>18730.7</v>
      </c>
    </row>
    <row r="71" spans="1:7">
      <c r="A71" s="66">
        <v>13</v>
      </c>
      <c r="B71" s="67" t="s">
        <v>20</v>
      </c>
      <c r="C71" s="66" t="s">
        <v>21</v>
      </c>
      <c r="D71" s="68">
        <v>17730</v>
      </c>
      <c r="E71" s="2"/>
    </row>
    <row r="72" spans="1:7" ht="30">
      <c r="A72" s="66">
        <v>14</v>
      </c>
      <c r="B72" s="71"/>
      <c r="C72" s="66" t="s">
        <v>22</v>
      </c>
      <c r="D72" s="68">
        <v>20000</v>
      </c>
    </row>
    <row r="73" spans="1:7" ht="30">
      <c r="A73" s="66">
        <v>15</v>
      </c>
      <c r="B73" s="71"/>
      <c r="C73" s="66" t="s">
        <v>82</v>
      </c>
      <c r="D73" s="68">
        <v>5000</v>
      </c>
    </row>
    <row r="74" spans="1:7">
      <c r="A74" s="66">
        <v>16</v>
      </c>
      <c r="B74" s="71"/>
      <c r="C74" s="66" t="s">
        <v>23</v>
      </c>
      <c r="D74" s="68">
        <v>8000</v>
      </c>
    </row>
    <row r="75" spans="1:7">
      <c r="A75" s="66">
        <v>17</v>
      </c>
      <c r="B75" s="69"/>
      <c r="C75" s="66" t="s">
        <v>24</v>
      </c>
      <c r="D75" s="68">
        <v>15000</v>
      </c>
    </row>
    <row r="76" spans="1:7">
      <c r="A76" s="41">
        <v>18</v>
      </c>
      <c r="B76" s="46" t="s">
        <v>28</v>
      </c>
      <c r="C76" s="41" t="s">
        <v>81</v>
      </c>
      <c r="D76" s="43">
        <v>65730.7</v>
      </c>
      <c r="E76" s="2"/>
    </row>
    <row r="77" spans="1:7">
      <c r="A77" s="66">
        <v>19</v>
      </c>
      <c r="B77" s="67" t="s">
        <v>5</v>
      </c>
      <c r="C77" s="66" t="s">
        <v>6</v>
      </c>
      <c r="D77" s="68">
        <v>16000</v>
      </c>
      <c r="E77" s="2"/>
    </row>
    <row r="78" spans="1:7">
      <c r="A78" s="66">
        <v>20</v>
      </c>
      <c r="B78" s="71"/>
      <c r="C78" s="66" t="s">
        <v>7</v>
      </c>
      <c r="D78" s="68">
        <v>16000</v>
      </c>
    </row>
    <row r="79" spans="1:7">
      <c r="A79" s="66">
        <v>21</v>
      </c>
      <c r="B79" s="71"/>
      <c r="C79" s="66" t="s">
        <v>83</v>
      </c>
      <c r="D79" s="68">
        <v>12000</v>
      </c>
    </row>
    <row r="80" spans="1:7" ht="30">
      <c r="A80" s="66">
        <v>22</v>
      </c>
      <c r="B80" s="71"/>
      <c r="C80" s="66" t="s">
        <v>8</v>
      </c>
      <c r="D80" s="68">
        <v>10800</v>
      </c>
    </row>
    <row r="81" spans="1:7" ht="30">
      <c r="A81" s="66">
        <v>23</v>
      </c>
      <c r="B81" s="71"/>
      <c r="C81" s="66" t="s">
        <v>9</v>
      </c>
      <c r="D81" s="68">
        <v>5930.7</v>
      </c>
    </row>
    <row r="82" spans="1:7">
      <c r="A82" s="66">
        <v>24</v>
      </c>
      <c r="B82" s="71"/>
      <c r="C82" s="66" t="s">
        <v>80</v>
      </c>
      <c r="D82" s="68">
        <v>1000</v>
      </c>
    </row>
    <row r="83" spans="1:7">
      <c r="A83" s="66">
        <v>25</v>
      </c>
      <c r="B83" s="69"/>
      <c r="C83" s="66" t="s">
        <v>10</v>
      </c>
      <c r="D83" s="68">
        <v>4000</v>
      </c>
    </row>
    <row r="84" spans="1:7">
      <c r="A84" s="41">
        <v>26</v>
      </c>
      <c r="B84" s="46" t="s">
        <v>11</v>
      </c>
      <c r="C84" s="41" t="s">
        <v>12</v>
      </c>
      <c r="D84" s="43">
        <v>18864.71</v>
      </c>
      <c r="E84" s="2"/>
    </row>
    <row r="85" spans="1:7" ht="30">
      <c r="A85" s="66">
        <v>27</v>
      </c>
      <c r="B85" s="67" t="s">
        <v>37</v>
      </c>
      <c r="C85" s="66" t="s">
        <v>79</v>
      </c>
      <c r="D85" s="68">
        <v>32612</v>
      </c>
      <c r="E85" s="2"/>
    </row>
    <row r="86" spans="1:7">
      <c r="A86" s="66">
        <v>28</v>
      </c>
      <c r="B86" s="69"/>
      <c r="C86" s="66" t="s">
        <v>38</v>
      </c>
      <c r="D86" s="68">
        <v>4000</v>
      </c>
    </row>
    <row r="87" spans="1:7" ht="30">
      <c r="A87" s="41">
        <v>29</v>
      </c>
      <c r="B87" s="42" t="s">
        <v>2</v>
      </c>
      <c r="C87" s="41" t="s">
        <v>84</v>
      </c>
      <c r="D87" s="43">
        <v>3000</v>
      </c>
      <c r="E87" s="2"/>
      <c r="G87" s="26"/>
    </row>
    <row r="88" spans="1:7">
      <c r="A88" s="41">
        <v>30</v>
      </c>
      <c r="B88" s="44"/>
      <c r="C88" s="41" t="s">
        <v>3</v>
      </c>
      <c r="D88" s="43">
        <v>3000</v>
      </c>
    </row>
    <row r="89" spans="1:7" ht="30">
      <c r="A89" s="41">
        <v>31</v>
      </c>
      <c r="B89" s="44"/>
      <c r="C89" s="41" t="s">
        <v>85</v>
      </c>
      <c r="D89" s="43">
        <v>7071</v>
      </c>
    </row>
    <row r="90" spans="1:7">
      <c r="A90" s="41">
        <v>32</v>
      </c>
      <c r="B90" s="45"/>
      <c r="C90" s="41" t="s">
        <v>4</v>
      </c>
      <c r="D90" s="43">
        <v>5000</v>
      </c>
    </row>
    <row r="91" spans="1:7">
      <c r="A91" s="66">
        <v>33</v>
      </c>
      <c r="B91" s="67" t="s">
        <v>25</v>
      </c>
      <c r="C91" s="66" t="s">
        <v>26</v>
      </c>
      <c r="D91" s="68">
        <v>20000</v>
      </c>
      <c r="E91" s="2"/>
      <c r="G91" s="26"/>
    </row>
    <row r="92" spans="1:7">
      <c r="A92" s="66">
        <v>34</v>
      </c>
      <c r="B92" s="69"/>
      <c r="C92" s="66" t="s">
        <v>27</v>
      </c>
      <c r="D92" s="68">
        <v>5730.7</v>
      </c>
    </row>
    <row r="93" spans="1:7">
      <c r="A93" s="41">
        <v>35</v>
      </c>
      <c r="B93" s="42" t="s">
        <v>46</v>
      </c>
      <c r="C93" s="41" t="s">
        <v>50</v>
      </c>
      <c r="D93" s="43">
        <v>5000</v>
      </c>
      <c r="E93" s="2"/>
      <c r="G93" s="26"/>
    </row>
    <row r="94" spans="1:7">
      <c r="A94" s="41">
        <v>36</v>
      </c>
      <c r="B94" s="44"/>
      <c r="C94" s="41" t="s">
        <v>51</v>
      </c>
      <c r="D94" s="43">
        <v>5000</v>
      </c>
    </row>
    <row r="95" spans="1:7">
      <c r="A95" s="41">
        <v>37</v>
      </c>
      <c r="B95" s="45"/>
      <c r="C95" s="41" t="s">
        <v>52</v>
      </c>
      <c r="D95" s="43">
        <v>9255</v>
      </c>
    </row>
    <row r="96" spans="1:7">
      <c r="A96" s="66">
        <v>38</v>
      </c>
      <c r="B96" s="67" t="s">
        <v>39</v>
      </c>
      <c r="C96" s="66" t="s">
        <v>73</v>
      </c>
      <c r="D96" s="68">
        <v>2000</v>
      </c>
      <c r="E96" s="2"/>
      <c r="G96" s="26"/>
    </row>
    <row r="97" spans="1:7" ht="30">
      <c r="A97" s="66">
        <v>39</v>
      </c>
      <c r="B97" s="71"/>
      <c r="C97" s="66" t="s">
        <v>40</v>
      </c>
      <c r="D97" s="68">
        <v>45000</v>
      </c>
    </row>
    <row r="98" spans="1:7">
      <c r="A98" s="66">
        <v>40</v>
      </c>
      <c r="B98" s="71"/>
      <c r="C98" s="66" t="s">
        <v>42</v>
      </c>
      <c r="D98" s="68">
        <v>2000</v>
      </c>
    </row>
    <row r="99" spans="1:7">
      <c r="A99" s="66">
        <v>41</v>
      </c>
      <c r="B99" s="71"/>
      <c r="C99" s="66" t="s">
        <v>41</v>
      </c>
      <c r="D99" s="68">
        <v>3000</v>
      </c>
    </row>
    <row r="100" spans="1:7">
      <c r="A100" s="66">
        <v>42</v>
      </c>
      <c r="B100" s="71"/>
      <c r="C100" s="66" t="s">
        <v>44</v>
      </c>
      <c r="D100" s="68">
        <v>3000</v>
      </c>
    </row>
    <row r="101" spans="1:7">
      <c r="A101" s="66">
        <v>43</v>
      </c>
      <c r="B101" s="69"/>
      <c r="C101" s="66" t="s">
        <v>45</v>
      </c>
      <c r="D101" s="68">
        <v>730.7</v>
      </c>
    </row>
    <row r="102" spans="1:7">
      <c r="A102" s="41">
        <v>44</v>
      </c>
      <c r="B102" s="42" t="s">
        <v>47</v>
      </c>
      <c r="C102" s="41" t="s">
        <v>50</v>
      </c>
      <c r="D102" s="43">
        <v>3000</v>
      </c>
      <c r="E102" s="2"/>
      <c r="G102" s="26"/>
    </row>
    <row r="103" spans="1:7">
      <c r="A103" s="41">
        <v>45</v>
      </c>
      <c r="B103" s="44"/>
      <c r="C103" s="41" t="s">
        <v>51</v>
      </c>
      <c r="D103" s="43">
        <v>3000</v>
      </c>
    </row>
    <row r="104" spans="1:7">
      <c r="A104" s="41">
        <v>46</v>
      </c>
      <c r="B104" s="45"/>
      <c r="C104" s="41" t="s">
        <v>52</v>
      </c>
      <c r="D104" s="43">
        <v>7936.67</v>
      </c>
    </row>
    <row r="105" spans="1:7" ht="30">
      <c r="A105" s="66">
        <v>47</v>
      </c>
      <c r="B105" s="67" t="s">
        <v>16</v>
      </c>
      <c r="C105" s="66" t="s">
        <v>17</v>
      </c>
      <c r="D105" s="68">
        <v>12000</v>
      </c>
      <c r="E105" s="2"/>
      <c r="G105" s="26"/>
    </row>
    <row r="106" spans="1:7" ht="30">
      <c r="A106" s="66">
        <v>48</v>
      </c>
      <c r="B106" s="71"/>
      <c r="C106" s="66" t="s">
        <v>18</v>
      </c>
      <c r="D106" s="68">
        <v>1000</v>
      </c>
    </row>
    <row r="107" spans="1:7">
      <c r="A107" s="66">
        <v>49</v>
      </c>
      <c r="B107" s="69"/>
      <c r="C107" s="66" t="s">
        <v>19</v>
      </c>
      <c r="D107" s="68">
        <v>10000</v>
      </c>
    </row>
    <row r="108" spans="1:7">
      <c r="A108" s="41">
        <v>50</v>
      </c>
      <c r="B108" s="42" t="s">
        <v>62</v>
      </c>
      <c r="C108" s="41" t="s">
        <v>64</v>
      </c>
      <c r="D108" s="43">
        <v>15000</v>
      </c>
      <c r="E108" s="2"/>
    </row>
    <row r="109" spans="1:7" ht="30">
      <c r="A109" s="41">
        <v>51</v>
      </c>
      <c r="B109" s="44"/>
      <c r="C109" s="41" t="s">
        <v>63</v>
      </c>
      <c r="D109" s="43">
        <v>30000</v>
      </c>
    </row>
    <row r="110" spans="1:7">
      <c r="A110" s="41">
        <v>52</v>
      </c>
      <c r="B110" s="44"/>
      <c r="C110" s="41" t="s">
        <v>65</v>
      </c>
      <c r="D110" s="43">
        <v>7580.09</v>
      </c>
    </row>
    <row r="111" spans="1:7">
      <c r="A111" s="41">
        <v>53</v>
      </c>
      <c r="B111" s="44"/>
      <c r="C111" s="41" t="s">
        <v>76</v>
      </c>
      <c r="D111" s="43">
        <v>2000</v>
      </c>
    </row>
    <row r="112" spans="1:7">
      <c r="A112" s="41">
        <v>54</v>
      </c>
      <c r="B112" s="45"/>
      <c r="C112" s="41" t="s">
        <v>111</v>
      </c>
      <c r="D112" s="43">
        <v>3000</v>
      </c>
    </row>
    <row r="113" spans="1:5">
      <c r="A113" s="27"/>
      <c r="B113" s="29"/>
      <c r="C113" s="27"/>
      <c r="D113" s="30"/>
    </row>
    <row r="114" spans="1:5">
      <c r="A114" s="39" t="s">
        <v>94</v>
      </c>
      <c r="B114" s="39"/>
      <c r="C114" s="39"/>
      <c r="D114" s="33">
        <f>D115+D117</f>
        <v>79730.7</v>
      </c>
    </row>
    <row r="115" spans="1:5">
      <c r="A115" s="66" t="s">
        <v>88</v>
      </c>
      <c r="B115" s="70" t="s">
        <v>90</v>
      </c>
      <c r="C115" s="66" t="s">
        <v>103</v>
      </c>
      <c r="D115" s="68">
        <v>65730.7</v>
      </c>
    </row>
    <row r="116" spans="1:5" ht="30">
      <c r="A116" s="41" t="s">
        <v>89</v>
      </c>
      <c r="B116" s="46" t="s">
        <v>91</v>
      </c>
      <c r="C116" s="41" t="s">
        <v>104</v>
      </c>
      <c r="D116" s="43">
        <v>65730.7</v>
      </c>
    </row>
    <row r="117" spans="1:5" ht="30">
      <c r="A117" s="66" t="s">
        <v>105</v>
      </c>
      <c r="B117" s="70" t="s">
        <v>74</v>
      </c>
      <c r="C117" s="72" t="s">
        <v>97</v>
      </c>
      <c r="D117" s="68">
        <v>14000</v>
      </c>
    </row>
    <row r="118" spans="1:5">
      <c r="A118" s="27"/>
      <c r="B118" s="29"/>
      <c r="C118" s="27"/>
      <c r="D118" s="30"/>
    </row>
    <row r="119" spans="1:5">
      <c r="A119" s="39" t="s">
        <v>108</v>
      </c>
      <c r="B119" s="39"/>
      <c r="C119" s="39"/>
      <c r="D119" s="33">
        <f>SUM(D120:D124)</f>
        <v>112506.71</v>
      </c>
    </row>
    <row r="120" spans="1:5">
      <c r="A120" s="66" t="s">
        <v>88</v>
      </c>
      <c r="B120" s="70" t="s">
        <v>25</v>
      </c>
      <c r="C120" s="73" t="s">
        <v>99</v>
      </c>
      <c r="D120" s="68">
        <v>20000</v>
      </c>
    </row>
    <row r="121" spans="1:5">
      <c r="A121" s="41" t="s">
        <v>89</v>
      </c>
      <c r="B121" s="46" t="s">
        <v>25</v>
      </c>
      <c r="C121" s="47" t="s">
        <v>100</v>
      </c>
      <c r="D121" s="43">
        <v>20000</v>
      </c>
      <c r="E121" s="26"/>
    </row>
    <row r="122" spans="1:5">
      <c r="A122" s="66" t="s">
        <v>105</v>
      </c>
      <c r="B122" s="70" t="s">
        <v>16</v>
      </c>
      <c r="C122" s="73" t="s">
        <v>101</v>
      </c>
      <c r="D122" s="68">
        <v>9810.4699999999993</v>
      </c>
    </row>
    <row r="123" spans="1:5" ht="30">
      <c r="A123" s="41" t="s">
        <v>106</v>
      </c>
      <c r="B123" s="46" t="s">
        <v>16</v>
      </c>
      <c r="C123" s="47" t="s">
        <v>102</v>
      </c>
      <c r="D123" s="43">
        <v>32000</v>
      </c>
    </row>
    <row r="124" spans="1:5" ht="30">
      <c r="A124" s="66" t="s">
        <v>107</v>
      </c>
      <c r="B124" s="70" t="s">
        <v>96</v>
      </c>
      <c r="C124" s="72" t="s">
        <v>98</v>
      </c>
      <c r="D124" s="68">
        <v>30696.240000000002</v>
      </c>
    </row>
    <row r="125" spans="1:5" ht="40.5" customHeight="1">
      <c r="A125" s="74" t="s">
        <v>109</v>
      </c>
      <c r="B125" s="74"/>
      <c r="C125" s="74"/>
      <c r="D125" s="74"/>
    </row>
  </sheetData>
  <sortState ref="B49:D101">
    <sortCondition ref="B49"/>
  </sortState>
  <mergeCells count="20">
    <mergeCell ref="D57:D58"/>
    <mergeCell ref="B96:B101"/>
    <mergeCell ref="B102:B104"/>
    <mergeCell ref="B105:B107"/>
    <mergeCell ref="B108:B112"/>
    <mergeCell ref="A125:D125"/>
    <mergeCell ref="A119:C119"/>
    <mergeCell ref="A114:C114"/>
    <mergeCell ref="B71:B75"/>
    <mergeCell ref="B77:B83"/>
    <mergeCell ref="B85:B86"/>
    <mergeCell ref="B87:B90"/>
    <mergeCell ref="B91:B92"/>
    <mergeCell ref="B93:B95"/>
    <mergeCell ref="A57:C58"/>
    <mergeCell ref="B1:C1"/>
    <mergeCell ref="B59:B62"/>
    <mergeCell ref="B63:B64"/>
    <mergeCell ref="B65:B67"/>
    <mergeCell ref="B69:B70"/>
  </mergeCells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workbookViewId="0">
      <selection activeCell="F12" sqref="F12"/>
    </sheetView>
  </sheetViews>
  <sheetFormatPr defaultRowHeight="15"/>
  <cols>
    <col min="1" max="1" width="3" bestFit="1" customWidth="1"/>
    <col min="2" max="2" width="20.28515625" style="1" bestFit="1" customWidth="1"/>
    <col min="3" max="3" width="181.7109375" bestFit="1" customWidth="1"/>
    <col min="4" max="4" width="13.42578125" style="4" bestFit="1" customWidth="1"/>
    <col min="5" max="5" width="10.85546875" bestFit="1" customWidth="1"/>
  </cols>
  <sheetData>
    <row r="1" spans="2:5">
      <c r="C1" s="8" t="s">
        <v>78</v>
      </c>
      <c r="D1" s="7">
        <f>D3+D57</f>
        <v>964274.24000000011</v>
      </c>
    </row>
    <row r="3" spans="2:5" ht="15.75" thickBot="1">
      <c r="B3" s="5" t="s">
        <v>71</v>
      </c>
      <c r="D3" s="6">
        <f>SUM(D4:D43)</f>
        <v>302329.40000000002</v>
      </c>
    </row>
    <row r="4" spans="2:5">
      <c r="B4" s="23">
        <v>1</v>
      </c>
      <c r="C4" s="13" t="s">
        <v>86</v>
      </c>
      <c r="D4" s="14">
        <f>SUM(C5:C6)</f>
        <v>101461.4</v>
      </c>
    </row>
    <row r="5" spans="2:5">
      <c r="B5" s="15" t="s">
        <v>67</v>
      </c>
      <c r="C5" s="12">
        <v>50730.7</v>
      </c>
      <c r="D5" s="16"/>
      <c r="E5" s="26">
        <f>C5+C9+C13</f>
        <v>65730.7</v>
      </c>
    </row>
    <row r="6" spans="2:5" ht="15.75" thickBot="1">
      <c r="B6" s="17" t="s">
        <v>68</v>
      </c>
      <c r="C6" s="18">
        <v>50730.7</v>
      </c>
      <c r="D6" s="19"/>
      <c r="E6" s="26">
        <f>C6+C10+C14</f>
        <v>65730.7</v>
      </c>
    </row>
    <row r="7" spans="2:5" ht="15.75" thickBot="1">
      <c r="C7" s="3"/>
    </row>
    <row r="8" spans="2:5">
      <c r="B8" s="23">
        <v>2</v>
      </c>
      <c r="C8" s="13" t="s">
        <v>69</v>
      </c>
      <c r="D8" s="14">
        <f>SUM(C9:C10)</f>
        <v>20000</v>
      </c>
      <c r="E8" s="26">
        <f>C17+C21+C25+C46</f>
        <v>65700</v>
      </c>
    </row>
    <row r="9" spans="2:5">
      <c r="B9" s="15" t="s">
        <v>67</v>
      </c>
      <c r="C9" s="12">
        <v>10000</v>
      </c>
      <c r="D9" s="16"/>
      <c r="E9" s="26">
        <f>C22+C26+C45</f>
        <v>43000</v>
      </c>
    </row>
    <row r="10" spans="2:5" ht="15.75" thickBot="1">
      <c r="B10" s="17" t="s">
        <v>68</v>
      </c>
      <c r="C10" s="18">
        <v>10000</v>
      </c>
      <c r="D10" s="19"/>
    </row>
    <row r="11" spans="2:5" ht="15.75" thickBot="1">
      <c r="C11" s="3"/>
    </row>
    <row r="12" spans="2:5">
      <c r="B12" s="23">
        <v>3</v>
      </c>
      <c r="C12" s="13" t="s">
        <v>70</v>
      </c>
      <c r="D12" s="14">
        <f>SUM(C13:C14)</f>
        <v>10000</v>
      </c>
    </row>
    <row r="13" spans="2:5">
      <c r="B13" s="15" t="s">
        <v>67</v>
      </c>
      <c r="C13" s="12">
        <v>5000</v>
      </c>
      <c r="D13" s="16"/>
    </row>
    <row r="14" spans="2:5" ht="15.75" thickBot="1">
      <c r="B14" s="17" t="s">
        <v>68</v>
      </c>
      <c r="C14" s="18">
        <v>5000</v>
      </c>
      <c r="D14" s="19"/>
    </row>
    <row r="15" spans="2:5" ht="15.75" thickBot="1">
      <c r="C15" s="3"/>
    </row>
    <row r="16" spans="2:5">
      <c r="B16" s="23">
        <v>4</v>
      </c>
      <c r="C16" s="13" t="s">
        <v>58</v>
      </c>
      <c r="D16" s="14">
        <f>SUM(C17:C18)</f>
        <v>12000</v>
      </c>
    </row>
    <row r="17" spans="2:4">
      <c r="B17" s="15" t="s">
        <v>56</v>
      </c>
      <c r="C17" s="12">
        <v>5000</v>
      </c>
      <c r="D17" s="16"/>
    </row>
    <row r="18" spans="2:4" ht="15.75" thickBot="1">
      <c r="B18" s="17" t="s">
        <v>77</v>
      </c>
      <c r="C18" s="18">
        <v>7000</v>
      </c>
      <c r="D18" s="19"/>
    </row>
    <row r="19" spans="2:4" ht="15.75" thickBot="1">
      <c r="C19" s="3"/>
    </row>
    <row r="20" spans="2:4">
      <c r="B20" s="23">
        <v>5</v>
      </c>
      <c r="C20" s="13" t="s">
        <v>57</v>
      </c>
      <c r="D20" s="14">
        <f>SUM(C21:C22)</f>
        <v>20000</v>
      </c>
    </row>
    <row r="21" spans="2:4">
      <c r="B21" s="15" t="s">
        <v>56</v>
      </c>
      <c r="C21" s="12">
        <v>9000</v>
      </c>
      <c r="D21" s="16"/>
    </row>
    <row r="22" spans="2:4" ht="15.75" thickBot="1">
      <c r="B22" s="17" t="s">
        <v>54</v>
      </c>
      <c r="C22" s="18">
        <v>11000</v>
      </c>
      <c r="D22" s="19"/>
    </row>
    <row r="23" spans="2:4" ht="15.75" thickBot="1">
      <c r="C23" s="3"/>
    </row>
    <row r="24" spans="2:4">
      <c r="B24" s="23">
        <v>6</v>
      </c>
      <c r="C24" s="13" t="s">
        <v>55</v>
      </c>
      <c r="D24" s="14">
        <f>SUM(C25:C26)</f>
        <v>33700</v>
      </c>
    </row>
    <row r="25" spans="2:4">
      <c r="B25" s="15" t="s">
        <v>56</v>
      </c>
      <c r="C25" s="12">
        <v>16700</v>
      </c>
      <c r="D25" s="16"/>
    </row>
    <row r="26" spans="2:4" ht="15.75" thickBot="1">
      <c r="B26" s="17" t="s">
        <v>54</v>
      </c>
      <c r="C26" s="18">
        <v>17000</v>
      </c>
      <c r="D26" s="19"/>
    </row>
    <row r="27" spans="2:4" ht="15.75" thickBot="1">
      <c r="C27" s="3"/>
    </row>
    <row r="28" spans="2:4">
      <c r="B28" s="23">
        <v>7</v>
      </c>
      <c r="C28" s="13" t="s">
        <v>53</v>
      </c>
      <c r="D28" s="14">
        <f>SUM(C29:C30)</f>
        <v>3000</v>
      </c>
    </row>
    <row r="29" spans="2:4">
      <c r="B29" s="15" t="s">
        <v>46</v>
      </c>
      <c r="C29" s="12">
        <v>2000</v>
      </c>
      <c r="D29" s="16"/>
    </row>
    <row r="30" spans="2:4" ht="15.75" thickBot="1">
      <c r="B30" s="17" t="s">
        <v>47</v>
      </c>
      <c r="C30" s="18">
        <v>1000</v>
      </c>
      <c r="D30" s="19"/>
    </row>
    <row r="31" spans="2:4" ht="15.75" thickBot="1">
      <c r="C31" s="3"/>
    </row>
    <row r="32" spans="2:4">
      <c r="B32" s="23">
        <v>8</v>
      </c>
      <c r="C32" s="13" t="s">
        <v>49</v>
      </c>
      <c r="D32" s="14">
        <f>SUM(C33:C34)</f>
        <v>5168</v>
      </c>
    </row>
    <row r="33" spans="2:5">
      <c r="B33" s="15" t="s">
        <v>46</v>
      </c>
      <c r="C33" s="12">
        <v>3127</v>
      </c>
      <c r="D33" s="16"/>
    </row>
    <row r="34" spans="2:5" ht="15.75" thickBot="1">
      <c r="B34" s="17" t="s">
        <v>48</v>
      </c>
      <c r="C34" s="18">
        <v>2041</v>
      </c>
      <c r="D34" s="19"/>
    </row>
    <row r="35" spans="2:5" ht="15.75" thickBot="1">
      <c r="C35" s="3"/>
    </row>
    <row r="36" spans="2:5">
      <c r="B36" s="23">
        <v>9</v>
      </c>
      <c r="C36" s="13" t="s">
        <v>87</v>
      </c>
      <c r="D36" s="14">
        <f>SUM(C37:C38)</f>
        <v>15000</v>
      </c>
    </row>
    <row r="37" spans="2:5">
      <c r="B37" s="15" t="s">
        <v>46</v>
      </c>
      <c r="C37" s="12">
        <v>10000</v>
      </c>
      <c r="D37" s="16"/>
      <c r="E37" s="2"/>
    </row>
    <row r="38" spans="2:5" ht="15.75" thickBot="1">
      <c r="B38" s="17" t="s">
        <v>47</v>
      </c>
      <c r="C38" s="18">
        <v>5000</v>
      </c>
      <c r="D38" s="19"/>
      <c r="E38" s="2"/>
    </row>
    <row r="39" spans="2:5" ht="15.75" thickBot="1">
      <c r="C39" s="3"/>
      <c r="E39" s="2"/>
    </row>
    <row r="40" spans="2:5">
      <c r="B40" s="23">
        <v>10</v>
      </c>
      <c r="C40" s="13" t="s">
        <v>75</v>
      </c>
      <c r="D40" s="14">
        <f>SUM(C41:C47)</f>
        <v>82000</v>
      </c>
    </row>
    <row r="41" spans="2:5">
      <c r="B41" s="15" t="s">
        <v>43</v>
      </c>
      <c r="C41" s="12">
        <v>10000</v>
      </c>
      <c r="D41" s="16"/>
    </row>
    <row r="42" spans="2:5">
      <c r="B42" s="15" t="s">
        <v>2</v>
      </c>
      <c r="C42" s="12">
        <v>5000</v>
      </c>
      <c r="D42" s="16"/>
    </row>
    <row r="43" spans="2:5">
      <c r="B43" s="15" t="s">
        <v>46</v>
      </c>
      <c r="C43" s="12">
        <v>9000</v>
      </c>
      <c r="D43" s="16"/>
    </row>
    <row r="44" spans="2:5">
      <c r="B44" s="15" t="s">
        <v>47</v>
      </c>
      <c r="C44" s="12">
        <v>3000</v>
      </c>
      <c r="D44" s="16"/>
    </row>
    <row r="45" spans="2:5">
      <c r="B45" s="15" t="s">
        <v>54</v>
      </c>
      <c r="C45" s="12">
        <v>15000</v>
      </c>
      <c r="D45" s="16"/>
    </row>
    <row r="46" spans="2:5">
      <c r="B46" s="15" t="s">
        <v>56</v>
      </c>
      <c r="C46" s="12">
        <v>35000</v>
      </c>
      <c r="D46" s="16"/>
    </row>
    <row r="47" spans="2:5" ht="15.75" thickBot="1">
      <c r="B47" s="17" t="s">
        <v>0</v>
      </c>
      <c r="C47" s="18">
        <v>5000</v>
      </c>
      <c r="D47" s="19"/>
    </row>
    <row r="48" spans="2:5">
      <c r="B48" s="10"/>
      <c r="C48" s="12"/>
      <c r="D48" s="11"/>
    </row>
    <row r="49" spans="1:7">
      <c r="B49" s="10"/>
      <c r="C49" s="12"/>
      <c r="D49" s="11"/>
    </row>
    <row r="50" spans="1:7">
      <c r="B50" s="10"/>
      <c r="C50" s="12"/>
      <c r="D50" s="11"/>
    </row>
    <row r="51" spans="1:7">
      <c r="B51" s="10"/>
      <c r="C51" s="12"/>
      <c r="D51" s="11"/>
    </row>
    <row r="52" spans="1:7">
      <c r="B52" s="10"/>
      <c r="C52" s="12"/>
      <c r="D52" s="11"/>
    </row>
    <row r="53" spans="1:7">
      <c r="B53" s="10"/>
      <c r="C53" s="12"/>
      <c r="D53" s="11"/>
    </row>
    <row r="54" spans="1:7">
      <c r="B54" s="10"/>
      <c r="C54" s="12"/>
      <c r="D54" s="11"/>
    </row>
    <row r="55" spans="1:7">
      <c r="C55" s="3"/>
    </row>
    <row r="56" spans="1:7">
      <c r="B56" s="5" t="s">
        <v>72</v>
      </c>
      <c r="C56" s="22"/>
    </row>
    <row r="57" spans="1:7">
      <c r="C57" s="3"/>
      <c r="D57" s="6">
        <f>SUM(D58:D111)</f>
        <v>661944.84000000008</v>
      </c>
    </row>
    <row r="58" spans="1:7">
      <c r="A58" s="20">
        <v>1</v>
      </c>
      <c r="B58" s="9" t="s">
        <v>32</v>
      </c>
      <c r="C58" s="20" t="s">
        <v>33</v>
      </c>
      <c r="D58" s="21">
        <v>10000</v>
      </c>
      <c r="E58" s="2">
        <f>SUM(D58:D61)</f>
        <v>52847.479999999996</v>
      </c>
    </row>
    <row r="59" spans="1:7">
      <c r="A59" s="20">
        <v>2</v>
      </c>
      <c r="B59" s="9" t="s">
        <v>32</v>
      </c>
      <c r="C59" s="20" t="s">
        <v>34</v>
      </c>
      <c r="D59" s="21">
        <v>12000</v>
      </c>
      <c r="E59" s="2"/>
    </row>
    <row r="60" spans="1:7">
      <c r="A60" s="20">
        <v>3</v>
      </c>
      <c r="B60" s="9" t="s">
        <v>32</v>
      </c>
      <c r="C60" s="20" t="s">
        <v>35</v>
      </c>
      <c r="D60" s="21">
        <v>10000</v>
      </c>
    </row>
    <row r="61" spans="1:7">
      <c r="A61" s="20">
        <v>4</v>
      </c>
      <c r="B61" s="9" t="s">
        <v>32</v>
      </c>
      <c r="C61" s="20" t="s">
        <v>36</v>
      </c>
      <c r="D61" s="21">
        <v>20847.48</v>
      </c>
    </row>
    <row r="62" spans="1:7">
      <c r="A62" s="20">
        <v>5</v>
      </c>
      <c r="B62" s="9" t="s">
        <v>29</v>
      </c>
      <c r="C62" s="20" t="s">
        <v>30</v>
      </c>
      <c r="D62" s="21">
        <v>12396.3</v>
      </c>
      <c r="E62" s="2">
        <f>SUM(D62:D63)</f>
        <v>42396.3</v>
      </c>
    </row>
    <row r="63" spans="1:7">
      <c r="A63" s="20">
        <v>6</v>
      </c>
      <c r="B63" s="9" t="s">
        <v>29</v>
      </c>
      <c r="C63" s="20" t="s">
        <v>31</v>
      </c>
      <c r="D63" s="21">
        <v>30000</v>
      </c>
      <c r="E63" s="2"/>
    </row>
    <row r="64" spans="1:7">
      <c r="A64" s="20">
        <v>7</v>
      </c>
      <c r="B64" s="9" t="s">
        <v>0</v>
      </c>
      <c r="C64" s="20" t="s">
        <v>59</v>
      </c>
      <c r="D64" s="21">
        <v>13000</v>
      </c>
      <c r="E64" s="2">
        <f>SUM(D64:D66)</f>
        <v>35095.730000000003</v>
      </c>
      <c r="F64">
        <v>5000</v>
      </c>
      <c r="G64" s="26">
        <f>E64+F64</f>
        <v>40095.730000000003</v>
      </c>
    </row>
    <row r="65" spans="1:7">
      <c r="A65" s="20">
        <v>8</v>
      </c>
      <c r="B65" s="9" t="s">
        <v>0</v>
      </c>
      <c r="C65" s="20" t="s">
        <v>60</v>
      </c>
      <c r="D65" s="21">
        <v>20000</v>
      </c>
    </row>
    <row r="66" spans="1:7">
      <c r="A66" s="20">
        <v>9</v>
      </c>
      <c r="B66" s="9" t="s">
        <v>0</v>
      </c>
      <c r="C66" s="20" t="s">
        <v>61</v>
      </c>
      <c r="D66" s="21">
        <v>2095.73</v>
      </c>
    </row>
    <row r="67" spans="1:7">
      <c r="A67" s="20">
        <v>10</v>
      </c>
      <c r="B67" s="9" t="s">
        <v>74</v>
      </c>
      <c r="C67" s="20" t="s">
        <v>1</v>
      </c>
      <c r="D67" s="21">
        <v>6902.36</v>
      </c>
      <c r="E67" s="2">
        <f>D67</f>
        <v>6902.36</v>
      </c>
      <c r="F67">
        <v>14000</v>
      </c>
      <c r="G67" s="26">
        <f>E67+F67</f>
        <v>20902.36</v>
      </c>
    </row>
    <row r="68" spans="1:7">
      <c r="A68" s="20">
        <v>11</v>
      </c>
      <c r="B68" s="9" t="s">
        <v>13</v>
      </c>
      <c r="C68" s="20" t="s">
        <v>14</v>
      </c>
      <c r="D68" s="21">
        <v>40000</v>
      </c>
      <c r="E68" s="2">
        <f>SUM(D68:D69)</f>
        <v>58730.7</v>
      </c>
      <c r="F68">
        <v>7000</v>
      </c>
      <c r="G68" s="26">
        <f>E68+F68</f>
        <v>65730.7</v>
      </c>
    </row>
    <row r="69" spans="1:7">
      <c r="A69" s="20">
        <v>12</v>
      </c>
      <c r="B69" s="9" t="s">
        <v>13</v>
      </c>
      <c r="C69" s="20" t="s">
        <v>15</v>
      </c>
      <c r="D69" s="21">
        <v>18730.7</v>
      </c>
    </row>
    <row r="70" spans="1:7">
      <c r="A70" s="20">
        <v>13</v>
      </c>
      <c r="B70" s="9" t="s">
        <v>20</v>
      </c>
      <c r="C70" s="20" t="s">
        <v>21</v>
      </c>
      <c r="D70" s="21">
        <v>17730</v>
      </c>
      <c r="E70" s="2">
        <f>SUM(D70:D74)</f>
        <v>65730</v>
      </c>
    </row>
    <row r="71" spans="1:7">
      <c r="A71" s="20">
        <v>14</v>
      </c>
      <c r="B71" s="9" t="s">
        <v>20</v>
      </c>
      <c r="C71" s="20" t="s">
        <v>22</v>
      </c>
      <c r="D71" s="21">
        <v>20000</v>
      </c>
    </row>
    <row r="72" spans="1:7">
      <c r="A72" s="20">
        <v>15</v>
      </c>
      <c r="B72" s="9" t="s">
        <v>20</v>
      </c>
      <c r="C72" s="20" t="s">
        <v>82</v>
      </c>
      <c r="D72" s="21">
        <v>5000</v>
      </c>
    </row>
    <row r="73" spans="1:7">
      <c r="A73" s="20">
        <v>16</v>
      </c>
      <c r="B73" s="9" t="s">
        <v>20</v>
      </c>
      <c r="C73" s="20" t="s">
        <v>23</v>
      </c>
      <c r="D73" s="21">
        <v>8000</v>
      </c>
    </row>
    <row r="74" spans="1:7">
      <c r="A74" s="20">
        <v>17</v>
      </c>
      <c r="B74" s="9" t="s">
        <v>20</v>
      </c>
      <c r="C74" s="20" t="s">
        <v>24</v>
      </c>
      <c r="D74" s="21">
        <v>15000</v>
      </c>
    </row>
    <row r="75" spans="1:7">
      <c r="A75" s="20">
        <v>18</v>
      </c>
      <c r="B75" s="9" t="s">
        <v>28</v>
      </c>
      <c r="C75" s="20" t="s">
        <v>81</v>
      </c>
      <c r="D75" s="21">
        <v>65730.7</v>
      </c>
      <c r="E75" s="2">
        <f>D75</f>
        <v>65730.7</v>
      </c>
    </row>
    <row r="76" spans="1:7">
      <c r="A76" s="20">
        <v>19</v>
      </c>
      <c r="B76" s="9" t="s">
        <v>5</v>
      </c>
      <c r="C76" s="20" t="s">
        <v>6</v>
      </c>
      <c r="D76" s="21">
        <v>16000</v>
      </c>
      <c r="E76" s="2">
        <f>SUM(D76:D82)</f>
        <v>65730.7</v>
      </c>
    </row>
    <row r="77" spans="1:7">
      <c r="A77" s="20">
        <v>20</v>
      </c>
      <c r="B77" s="9" t="s">
        <v>5</v>
      </c>
      <c r="C77" s="20" t="s">
        <v>7</v>
      </c>
      <c r="D77" s="21">
        <v>16000</v>
      </c>
    </row>
    <row r="78" spans="1:7">
      <c r="A78" s="20">
        <v>21</v>
      </c>
      <c r="B78" s="9" t="s">
        <v>5</v>
      </c>
      <c r="C78" s="20" t="s">
        <v>83</v>
      </c>
      <c r="D78" s="21">
        <v>12000</v>
      </c>
    </row>
    <row r="79" spans="1:7">
      <c r="A79" s="20">
        <v>22</v>
      </c>
      <c r="B79" s="9" t="s">
        <v>5</v>
      </c>
      <c r="C79" s="20" t="s">
        <v>8</v>
      </c>
      <c r="D79" s="21">
        <v>10800</v>
      </c>
    </row>
    <row r="80" spans="1:7">
      <c r="A80" s="20">
        <v>23</v>
      </c>
      <c r="B80" s="9" t="s">
        <v>5</v>
      </c>
      <c r="C80" s="20" t="s">
        <v>9</v>
      </c>
      <c r="D80" s="21">
        <v>5930.7</v>
      </c>
    </row>
    <row r="81" spans="1:7">
      <c r="A81" s="20">
        <v>24</v>
      </c>
      <c r="B81" s="9" t="s">
        <v>5</v>
      </c>
      <c r="C81" s="20" t="s">
        <v>80</v>
      </c>
      <c r="D81" s="21">
        <v>1000</v>
      </c>
    </row>
    <row r="82" spans="1:7">
      <c r="A82" s="20">
        <v>25</v>
      </c>
      <c r="B82" s="9" t="s">
        <v>5</v>
      </c>
      <c r="C82" s="20" t="s">
        <v>10</v>
      </c>
      <c r="D82" s="21">
        <v>4000</v>
      </c>
    </row>
    <row r="83" spans="1:7">
      <c r="A83" s="20">
        <v>26</v>
      </c>
      <c r="B83" s="9" t="s">
        <v>11</v>
      </c>
      <c r="C83" s="20" t="s">
        <v>12</v>
      </c>
      <c r="D83" s="21">
        <v>18864.71</v>
      </c>
      <c r="E83" s="2">
        <f>D83</f>
        <v>18864.71</v>
      </c>
    </row>
    <row r="84" spans="1:7">
      <c r="A84" s="20">
        <v>27</v>
      </c>
      <c r="B84" s="9" t="s">
        <v>37</v>
      </c>
      <c r="C84" s="20" t="s">
        <v>79</v>
      </c>
      <c r="D84" s="21">
        <v>32612</v>
      </c>
      <c r="E84" s="2">
        <f>SUM(D84:D85)</f>
        <v>36612</v>
      </c>
    </row>
    <row r="85" spans="1:7">
      <c r="A85" s="20">
        <v>28</v>
      </c>
      <c r="B85" s="9" t="s">
        <v>37</v>
      </c>
      <c r="C85" s="20" t="s">
        <v>38</v>
      </c>
      <c r="D85" s="21">
        <v>4000</v>
      </c>
    </row>
    <row r="86" spans="1:7">
      <c r="A86" s="20">
        <v>29</v>
      </c>
      <c r="B86" s="9" t="s">
        <v>2</v>
      </c>
      <c r="C86" s="20" t="s">
        <v>84</v>
      </c>
      <c r="D86" s="21">
        <v>3000</v>
      </c>
      <c r="E86" s="2">
        <f>SUM(D86:D89)</f>
        <v>18071</v>
      </c>
      <c r="F86">
        <v>5000</v>
      </c>
      <c r="G86" s="26">
        <f>E86+F86</f>
        <v>23071</v>
      </c>
    </row>
    <row r="87" spans="1:7">
      <c r="A87" s="20">
        <v>30</v>
      </c>
      <c r="B87" s="9" t="s">
        <v>2</v>
      </c>
      <c r="C87" s="20" t="s">
        <v>3</v>
      </c>
      <c r="D87" s="21">
        <v>3000</v>
      </c>
    </row>
    <row r="88" spans="1:7">
      <c r="A88" s="20">
        <v>31</v>
      </c>
      <c r="B88" s="9" t="s">
        <v>2</v>
      </c>
      <c r="C88" s="20" t="s">
        <v>85</v>
      </c>
      <c r="D88" s="21">
        <v>7071</v>
      </c>
    </row>
    <row r="89" spans="1:7">
      <c r="A89" s="20">
        <v>32</v>
      </c>
      <c r="B89" s="9" t="s">
        <v>2</v>
      </c>
      <c r="C89" s="20" t="s">
        <v>4</v>
      </c>
      <c r="D89" s="21">
        <v>5000</v>
      </c>
    </row>
    <row r="90" spans="1:7">
      <c r="A90" s="20">
        <v>33</v>
      </c>
      <c r="B90" s="9" t="s">
        <v>25</v>
      </c>
      <c r="C90" s="20" t="s">
        <v>26</v>
      </c>
      <c r="D90" s="21">
        <v>20000</v>
      </c>
      <c r="E90" s="2">
        <f>SUM(D90:D91)</f>
        <v>25730.7</v>
      </c>
      <c r="F90">
        <v>40000</v>
      </c>
      <c r="G90" s="26">
        <f>E90+F90</f>
        <v>65730.7</v>
      </c>
    </row>
    <row r="91" spans="1:7">
      <c r="A91" s="20">
        <v>34</v>
      </c>
      <c r="B91" s="9" t="s">
        <v>25</v>
      </c>
      <c r="C91" s="20" t="s">
        <v>27</v>
      </c>
      <c r="D91" s="21">
        <v>5730.7</v>
      </c>
    </row>
    <row r="92" spans="1:7">
      <c r="A92" s="20">
        <v>35</v>
      </c>
      <c r="B92" s="9" t="s">
        <v>46</v>
      </c>
      <c r="C92" s="20" t="s">
        <v>50</v>
      </c>
      <c r="D92" s="21">
        <v>5000</v>
      </c>
      <c r="E92" s="2">
        <f>SUM(D92:D94)</f>
        <v>19255</v>
      </c>
      <c r="F92">
        <v>24127</v>
      </c>
      <c r="G92" s="26">
        <f>E92+F92</f>
        <v>43382</v>
      </c>
    </row>
    <row r="93" spans="1:7">
      <c r="A93" s="20">
        <v>36</v>
      </c>
      <c r="B93" s="9" t="s">
        <v>46</v>
      </c>
      <c r="C93" s="20" t="s">
        <v>51</v>
      </c>
      <c r="D93" s="21">
        <v>5000</v>
      </c>
    </row>
    <row r="94" spans="1:7">
      <c r="A94" s="20">
        <v>37</v>
      </c>
      <c r="B94" s="9" t="s">
        <v>46</v>
      </c>
      <c r="C94" s="20" t="s">
        <v>52</v>
      </c>
      <c r="D94" s="21">
        <v>9255</v>
      </c>
    </row>
    <row r="95" spans="1:7">
      <c r="A95" s="20">
        <v>38</v>
      </c>
      <c r="B95" s="9" t="s">
        <v>39</v>
      </c>
      <c r="C95" s="20" t="s">
        <v>73</v>
      </c>
      <c r="D95" s="21">
        <v>2000</v>
      </c>
      <c r="E95" s="2">
        <f>SUM(D95:D100)</f>
        <v>55730.7</v>
      </c>
      <c r="F95">
        <v>10000</v>
      </c>
      <c r="G95" s="26">
        <f>E95+F95</f>
        <v>65730.7</v>
      </c>
    </row>
    <row r="96" spans="1:7">
      <c r="A96" s="20">
        <v>39</v>
      </c>
      <c r="B96" s="9" t="s">
        <v>39</v>
      </c>
      <c r="C96" s="20" t="s">
        <v>40</v>
      </c>
      <c r="D96" s="21">
        <v>45000</v>
      </c>
    </row>
    <row r="97" spans="1:7">
      <c r="A97" s="20">
        <v>40</v>
      </c>
      <c r="B97" s="9" t="s">
        <v>39</v>
      </c>
      <c r="C97" s="20" t="s">
        <v>42</v>
      </c>
      <c r="D97" s="21">
        <v>2000</v>
      </c>
    </row>
    <row r="98" spans="1:7">
      <c r="A98" s="20">
        <v>41</v>
      </c>
      <c r="B98" s="9" t="s">
        <v>39</v>
      </c>
      <c r="C98" s="20" t="s">
        <v>41</v>
      </c>
      <c r="D98" s="21">
        <v>3000</v>
      </c>
    </row>
    <row r="99" spans="1:7">
      <c r="A99" s="20">
        <v>42</v>
      </c>
      <c r="B99" s="9" t="s">
        <v>39</v>
      </c>
      <c r="C99" s="20" t="s">
        <v>44</v>
      </c>
      <c r="D99" s="21">
        <v>3000</v>
      </c>
    </row>
    <row r="100" spans="1:7">
      <c r="A100" s="20">
        <v>43</v>
      </c>
      <c r="B100" s="9" t="s">
        <v>39</v>
      </c>
      <c r="C100" s="20" t="s">
        <v>45</v>
      </c>
      <c r="D100" s="21">
        <v>730.7</v>
      </c>
    </row>
    <row r="101" spans="1:7">
      <c r="A101" s="20">
        <v>44</v>
      </c>
      <c r="B101" s="9" t="s">
        <v>47</v>
      </c>
      <c r="C101" s="20" t="s">
        <v>50</v>
      </c>
      <c r="D101" s="21">
        <v>3000</v>
      </c>
      <c r="E101" s="2">
        <f>SUM(D101:D103)</f>
        <v>13936.67</v>
      </c>
      <c r="F101">
        <v>11041</v>
      </c>
      <c r="G101" s="26">
        <f>E101+F101</f>
        <v>24977.67</v>
      </c>
    </row>
    <row r="102" spans="1:7">
      <c r="A102" s="20">
        <v>45</v>
      </c>
      <c r="B102" s="9" t="s">
        <v>47</v>
      </c>
      <c r="C102" s="20" t="s">
        <v>51</v>
      </c>
      <c r="D102" s="21">
        <v>3000</v>
      </c>
    </row>
    <row r="103" spans="1:7">
      <c r="A103" s="20">
        <v>46</v>
      </c>
      <c r="B103" s="9" t="s">
        <v>47</v>
      </c>
      <c r="C103" s="20" t="s">
        <v>52</v>
      </c>
      <c r="D103" s="21">
        <v>7936.67</v>
      </c>
    </row>
    <row r="104" spans="1:7">
      <c r="A104" s="20">
        <v>47</v>
      </c>
      <c r="B104" s="9" t="s">
        <v>16</v>
      </c>
      <c r="C104" s="20" t="s">
        <v>17</v>
      </c>
      <c r="D104" s="21">
        <v>12000</v>
      </c>
      <c r="E104" s="2">
        <f>SUM(D104:D106)</f>
        <v>23000</v>
      </c>
      <c r="F104">
        <v>41810.47</v>
      </c>
      <c r="G104" s="26">
        <f>E104+F104</f>
        <v>64810.47</v>
      </c>
    </row>
    <row r="105" spans="1:7">
      <c r="A105" s="20">
        <v>48</v>
      </c>
      <c r="B105" s="9" t="s">
        <v>16</v>
      </c>
      <c r="C105" s="20" t="s">
        <v>18</v>
      </c>
      <c r="D105" s="21">
        <v>1000</v>
      </c>
    </row>
    <row r="106" spans="1:7">
      <c r="A106" s="20">
        <v>49</v>
      </c>
      <c r="B106" s="9" t="s">
        <v>16</v>
      </c>
      <c r="C106" s="20" t="s">
        <v>19</v>
      </c>
      <c r="D106" s="21">
        <v>10000</v>
      </c>
    </row>
    <row r="107" spans="1:7">
      <c r="A107" s="20">
        <v>50</v>
      </c>
      <c r="B107" s="9" t="s">
        <v>62</v>
      </c>
      <c r="C107" s="20" t="s">
        <v>64</v>
      </c>
      <c r="D107" s="21">
        <v>15000</v>
      </c>
      <c r="E107" s="2">
        <f>SUM(D107:D111)</f>
        <v>57580.09</v>
      </c>
    </row>
    <row r="108" spans="1:7">
      <c r="A108" s="20">
        <v>51</v>
      </c>
      <c r="B108" s="9" t="s">
        <v>62</v>
      </c>
      <c r="C108" s="20" t="s">
        <v>63</v>
      </c>
      <c r="D108" s="21">
        <v>30000</v>
      </c>
    </row>
    <row r="109" spans="1:7">
      <c r="A109" s="20">
        <v>52</v>
      </c>
      <c r="B109" s="9" t="s">
        <v>62</v>
      </c>
      <c r="C109" s="20" t="s">
        <v>65</v>
      </c>
      <c r="D109" s="21">
        <v>7580.09</v>
      </c>
    </row>
    <row r="110" spans="1:7">
      <c r="A110" s="20">
        <v>53</v>
      </c>
      <c r="B110" s="9" t="s">
        <v>62</v>
      </c>
      <c r="C110" s="20" t="s">
        <v>76</v>
      </c>
      <c r="D110" s="21">
        <v>2000</v>
      </c>
    </row>
    <row r="111" spans="1:7">
      <c r="A111" s="20">
        <v>54</v>
      </c>
      <c r="B111" s="9" t="s">
        <v>62</v>
      </c>
      <c r="C111" s="20" t="s">
        <v>66</v>
      </c>
      <c r="D111" s="21">
        <v>3000</v>
      </c>
    </row>
    <row r="113" spans="1:5">
      <c r="B113" s="1" t="s">
        <v>94</v>
      </c>
      <c r="D113" s="6">
        <f>SUM(D114)</f>
        <v>65730.7</v>
      </c>
    </row>
    <row r="114" spans="1:5">
      <c r="A114" t="s">
        <v>88</v>
      </c>
      <c r="B114" s="1" t="s">
        <v>90</v>
      </c>
      <c r="C114" t="s">
        <v>92</v>
      </c>
      <c r="D114" s="4">
        <v>65730.7</v>
      </c>
    </row>
    <row r="115" spans="1:5">
      <c r="A115" t="s">
        <v>89</v>
      </c>
      <c r="B115" s="1" t="s">
        <v>91</v>
      </c>
      <c r="C115" t="s">
        <v>93</v>
      </c>
    </row>
    <row r="117" spans="1:5">
      <c r="B117" s="1" t="s">
        <v>95</v>
      </c>
      <c r="D117" s="6">
        <f>SUM(D118:D123)</f>
        <v>126506.71</v>
      </c>
    </row>
    <row r="118" spans="1:5">
      <c r="A118" t="s">
        <v>88</v>
      </c>
      <c r="B118" s="1" t="s">
        <v>25</v>
      </c>
      <c r="C118" s="25" t="s">
        <v>99</v>
      </c>
      <c r="D118" s="4">
        <v>20000</v>
      </c>
    </row>
    <row r="119" spans="1:5">
      <c r="A119" t="s">
        <v>89</v>
      </c>
      <c r="B119" s="1" t="s">
        <v>25</v>
      </c>
      <c r="C119" s="25" t="s">
        <v>100</v>
      </c>
      <c r="D119" s="4">
        <v>20000</v>
      </c>
    </row>
    <row r="120" spans="1:5">
      <c r="B120" s="1" t="s">
        <v>16</v>
      </c>
      <c r="C120" s="25" t="s">
        <v>101</v>
      </c>
      <c r="D120" s="4">
        <v>9810.4699999999993</v>
      </c>
      <c r="E120" s="26"/>
    </row>
    <row r="121" spans="1:5">
      <c r="B121" s="1" t="s">
        <v>16</v>
      </c>
      <c r="C121" s="25" t="s">
        <v>102</v>
      </c>
      <c r="D121" s="4">
        <v>32000</v>
      </c>
    </row>
    <row r="122" spans="1:5">
      <c r="B122" s="1" t="s">
        <v>96</v>
      </c>
      <c r="C122" s="24" t="s">
        <v>98</v>
      </c>
      <c r="D122" s="4">
        <v>30696.240000000002</v>
      </c>
    </row>
    <row r="123" spans="1:5">
      <c r="B123" s="1" t="s">
        <v>74</v>
      </c>
      <c r="C123" s="24" t="s">
        <v>97</v>
      </c>
      <c r="D123" s="4">
        <v>14000</v>
      </c>
    </row>
    <row r="125" spans="1:5">
      <c r="D125" s="4">
        <f>D117+D113+D57+D3</f>
        <v>1156511.6500000001</v>
      </c>
    </row>
    <row r="126" spans="1:5">
      <c r="D126" s="4">
        <v>1156597.3999999999</v>
      </c>
    </row>
    <row r="127" spans="1:5">
      <c r="D127" s="4">
        <f>D125-D126</f>
        <v>-85.749999999767169</v>
      </c>
    </row>
  </sheetData>
  <pageMargins left="0.7" right="0.7" top="0.75" bottom="0.75" header="0.3" footer="0.3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FS na 2020</vt:lpstr>
      <vt:lpstr>Spr popr</vt:lpstr>
    </vt:vector>
  </TitlesOfParts>
  <Company>Urząd Gminy Stare Babice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Błażejewska</dc:creator>
  <cp:lastModifiedBy>a.tymko</cp:lastModifiedBy>
  <cp:lastPrinted>2019-10-15T11:56:49Z</cp:lastPrinted>
  <dcterms:created xsi:type="dcterms:W3CDTF">2019-10-07T06:29:58Z</dcterms:created>
  <dcterms:modified xsi:type="dcterms:W3CDTF">2019-10-15T11:59:32Z</dcterms:modified>
</cp:coreProperties>
</file>